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9010" windowHeight="12840"/>
  </bookViews>
  <sheets>
    <sheet name="Прилож. № 1" sheetId="2" r:id="rId1"/>
  </sheets>
  <definedNames>
    <definedName name="_xlnm._FilterDatabase" localSheetId="0" hidden="1">'Прилож. № 1'!$A$20:$U$39</definedName>
    <definedName name="_xlnm.Print_Area" localSheetId="0">'Прилож. № 1'!$A$1:$O$56</definedName>
  </definedNames>
  <calcPr calcId="145621"/>
</workbook>
</file>

<file path=xl/calcChain.xml><?xml version="1.0" encoding="utf-8"?>
<calcChain xmlns="http://schemas.openxmlformats.org/spreadsheetml/2006/main">
  <c r="A37" i="2" l="1"/>
  <c r="A38" i="2"/>
  <c r="K26" i="2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K55" i="2"/>
  <c r="K56" i="2" s="1"/>
  <c r="K34" i="2" l="1"/>
  <c r="K39" i="2" s="1"/>
</calcChain>
</file>

<file path=xl/sharedStrings.xml><?xml version="1.0" encoding="utf-8"?>
<sst xmlns="http://schemas.openxmlformats.org/spreadsheetml/2006/main" count="260" uniqueCount="84">
  <si>
    <t>Планируемый способ закупки</t>
  </si>
  <si>
    <t>Регион поставки товаров (выполнения работ, оказания услуг)</t>
  </si>
  <si>
    <t xml:space="preserve"> код по ОКАТО</t>
  </si>
  <si>
    <t>наименование</t>
  </si>
  <si>
    <t>Единица измерения</t>
  </si>
  <si>
    <t xml:space="preserve"> код ОКЕИ</t>
  </si>
  <si>
    <t>Минимально необходимые требования, предъявляемые к закупаемым работам, товарам и услугам</t>
  </si>
  <si>
    <t xml:space="preserve">Сведения о количестве (объеме) </t>
  </si>
  <si>
    <t>График осуществления процедур закупки</t>
  </si>
  <si>
    <t>Закупка в электронной форме (да, нет)</t>
  </si>
  <si>
    <t>Код по ОКВЭД2</t>
  </si>
  <si>
    <t>Код по ОКПД2</t>
  </si>
  <si>
    <t>Предмет договора</t>
  </si>
  <si>
    <t>Планируемая дата или период размещения извещения о закупке (месяц, год)</t>
  </si>
  <si>
    <t>Срок исполнения договора (месяц, год)</t>
  </si>
  <si>
    <t>В соответствии с техническими требованиями</t>
  </si>
  <si>
    <t>условная единица</t>
  </si>
  <si>
    <t>Сведения о начальной (максимальной) цене договора (цене лота) руб. без НДС</t>
  </si>
  <si>
    <t>58.29</t>
  </si>
  <si>
    <t>да</t>
  </si>
  <si>
    <t>18.1</t>
  </si>
  <si>
    <t>Полиграфическая продукция (квитанции)</t>
  </si>
  <si>
    <t>Полиграфическая продукция (фирменные бланки и конверты)</t>
  </si>
  <si>
    <t>нет</t>
  </si>
  <si>
    <t>62.01</t>
  </si>
  <si>
    <t>Обязательства по комплексному сопровождению и информационно-методическому обслуживанию Программного Обеспечения "СТЕК-Энерго"</t>
  </si>
  <si>
    <t>53.10</t>
  </si>
  <si>
    <t>53.10.19</t>
  </si>
  <si>
    <t>66.19</t>
  </si>
  <si>
    <t>Открытый конкурс</t>
  </si>
  <si>
    <t>69.20</t>
  </si>
  <si>
    <t>69.20.10000</t>
  </si>
  <si>
    <t>68.20</t>
  </si>
  <si>
    <t>68.20.12</t>
  </si>
  <si>
    <t>17.23</t>
  </si>
  <si>
    <t>17.23.13.190</t>
  </si>
  <si>
    <t>Канцелярские товары</t>
  </si>
  <si>
    <t>Единственный поставщик (исполнитель, подрядчик)</t>
  </si>
  <si>
    <t>Аренда нежилого помещения, расположенного по адресу: г. Радужный, мкрн. 1, стр. 43, пом. 1011, ОДЦ «АганГрад»</t>
  </si>
  <si>
    <t>Аренда нежилого помещения, расположенного по адресу: г. Ханты-Мансийск, ул. Ленина, д. 52/1</t>
  </si>
  <si>
    <t>Открытый запрос ценовых котировок</t>
  </si>
  <si>
    <t>19.20</t>
  </si>
  <si>
    <t>19.20.21.121</t>
  </si>
  <si>
    <t>Поставка ГСМ через АЗС</t>
  </si>
  <si>
    <t>ХМАО-ЮГРА</t>
  </si>
  <si>
    <t>65.12</t>
  </si>
  <si>
    <t>65.12.21</t>
  </si>
  <si>
    <t>26</t>
  </si>
  <si>
    <t>№ Плана закупок</t>
  </si>
  <si>
    <t>Итого План закупок на 2018 г.</t>
  </si>
  <si>
    <t>УТВЕРЖДЕНО:</t>
  </si>
  <si>
    <t>Решением Совета директоров</t>
  </si>
  <si>
    <t xml:space="preserve">Наименование заказчика          </t>
  </si>
  <si>
    <t xml:space="preserve">Адрес местонахождения заказчика </t>
  </si>
  <si>
    <t xml:space="preserve">Телефон заказчика               </t>
  </si>
  <si>
    <t>(3462) 777777</t>
  </si>
  <si>
    <t xml:space="preserve">Электронная почта заказчика     </t>
  </si>
  <si>
    <t>tek@energosales.ru, EfimovD@energosales.ru, MelentyevaG@energosales.ru</t>
  </si>
  <si>
    <t xml:space="preserve">ИНН                             </t>
  </si>
  <si>
    <t xml:space="preserve">КПП                             </t>
  </si>
  <si>
    <t>ОКАТО</t>
  </si>
  <si>
    <t>Акционерное общество "Югорская территориальная энергетическая компания"</t>
  </si>
  <si>
    <t>628011 РФ, Тюменская область, Ханты-Мансийский автономный округ - Югра, г. Ханты-Мансийск, ул. Ленина, 52/1</t>
  </si>
  <si>
    <t>Расходные материалы для компьютерной и оргтехники</t>
  </si>
  <si>
    <t>Программный модуль  «Личный кабинет контроллера» в программном комплексе СТЕК-Энерго.</t>
  </si>
  <si>
    <t xml:space="preserve">Аренда нежилого помещения, находящегося по адресу г. Югорск ул. Гастелло, д.20 </t>
  </si>
  <si>
    <t>Услуги по приему, обработке, пересылке, доставке почтовых отправлений для нужд Восточного МРО</t>
  </si>
  <si>
    <t>77.11</t>
  </si>
  <si>
    <t>Участие субъектов малого и среднего предпринимательства в закупке</t>
  </si>
  <si>
    <t>Страхование имущества (автомобили) КАСКО, ОСАГО, ОАО "Югория"</t>
  </si>
  <si>
    <t>Лизинг автомобилей Лада Ларгус -2 шт., Рено Дастер, ООО "Мэйджор-Лизинг"</t>
  </si>
  <si>
    <t>Программа закупок Акционерного общества "Югорская территориальная энергетическая компания" на 2018 год</t>
  </si>
  <si>
    <t>Сублицензионный договор о передаче прав на простые (неисключительные) лицензии на использование программного обеспечения (программ для ЭВМ) для нужд АО «ЮТЭК» в 2018 г.</t>
  </si>
  <si>
    <t>Оказание услуг по проведению ежегодного аудита финансовой (бухгалтерской) отчетности по итогам финансового года АО "ЮТЭК"</t>
  </si>
  <si>
    <t>Услуги по приему денежных средств с физических лиц за электроэнергию (услуги по приему и переводу), ПАО "Ханты-Мансийский банк "Открытие", ПАО "Сбербанк России",  АО "Газпромбанк", ФГУП "Почта России"</t>
  </si>
  <si>
    <t>Услуги по доставке корреспонденции (в т.ч. неконвертованных счетов потребителям - физическим лицам), экспресс-доставке, поставке  маркированных конвертов, карточек, государственных знаков почтовой оплаты, оказание услуг почтовой связи блока посылочного бизнеса, "Бокс-сервис" , ФГУП "Почта России"</t>
  </si>
  <si>
    <t>Почтовые марки для нужд Восточного МРО</t>
  </si>
  <si>
    <t>KorabelnikovV@energosales.ru</t>
  </si>
  <si>
    <t>Совокупный  годовой  объем  планируемых  закупок  товаров, работ,  услуг в соответствии с Программой закупок составляет 12 302 728,07 руб., без учета НДС.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</si>
  <si>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 и среднего предпринимательства, составляет                                            3 088 632,73 руб., без учета НДС (25,10 процента).</t>
  </si>
  <si>
    <t>Акционерного общества "Югорская территориальная энергетическая компания"</t>
  </si>
  <si>
    <t>Протокол  № б/н от 29.12.2017 г.</t>
  </si>
  <si>
    <t>58.29.29.000</t>
  </si>
  <si>
    <t>62.01.12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</si>
</sst>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theme="10"/>
      <name val="Arial Cyr"/>
      <charset val="204"/>
    </font>
    <font>
      <u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16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18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4" fontId="18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left"/>
    </xf>
    <xf numFmtId="4" fontId="5" fillId="0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4" fillId="0" borderId="4" xfId="3" applyFill="1" applyBorder="1" applyAlignment="1" applyProtection="1">
      <alignment horizontal="left" vertical="center" wrapText="1"/>
    </xf>
    <xf numFmtId="0" fontId="15" fillId="0" borderId="5" xfId="3" applyFont="1" applyFill="1" applyBorder="1" applyAlignment="1" applyProtection="1">
      <alignment horizontal="left" vertical="center" wrapText="1"/>
    </xf>
    <xf numFmtId="0" fontId="15" fillId="0" borderId="6" xfId="3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4" xfId="1"/>
    <cellStyle name="Стиль 1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abelnikovV@energosales.ru" TargetMode="External"/><Relationship Id="rId1" Type="http://schemas.openxmlformats.org/officeDocument/2006/relationships/hyperlink" Target="consultantplus://offline/ref=968D5157870B529B34FC9529B6A3EA37F7BF2C6FD1D0F569AC86FDA086J0b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BreakPreview" topLeftCell="A40" zoomScaleNormal="100" zoomScaleSheetLayoutView="100" workbookViewId="0">
      <selection activeCell="D51" sqref="D51"/>
    </sheetView>
  </sheetViews>
  <sheetFormatPr defaultRowHeight="12.75" x14ac:dyDescent="0.2"/>
  <cols>
    <col min="1" max="1" width="10.7109375" style="15" customWidth="1"/>
    <col min="2" max="2" width="13.42578125" style="15" customWidth="1"/>
    <col min="3" max="3" width="12.140625" style="15" customWidth="1"/>
    <col min="4" max="4" width="28.140625" style="15" customWidth="1"/>
    <col min="5" max="5" width="18" style="15" customWidth="1"/>
    <col min="6" max="6" width="9.7109375" style="15" customWidth="1"/>
    <col min="7" max="7" width="12.5703125" style="15" bestFit="1" customWidth="1"/>
    <col min="8" max="8" width="12.140625" style="15" customWidth="1"/>
    <col min="9" max="9" width="13.42578125" style="15" bestFit="1" customWidth="1"/>
    <col min="10" max="10" width="12.5703125" style="15" bestFit="1" customWidth="1"/>
    <col min="11" max="11" width="18.140625" style="15" customWidth="1"/>
    <col min="12" max="12" width="15.7109375" style="15" bestFit="1" customWidth="1"/>
    <col min="13" max="13" width="15.42578125" style="15" bestFit="1" customWidth="1"/>
    <col min="14" max="14" width="17.140625" style="15" customWidth="1"/>
    <col min="15" max="15" width="10.85546875" style="15" customWidth="1"/>
    <col min="16" max="16" width="10" style="15" bestFit="1" customWidth="1"/>
    <col min="17" max="16384" width="9.140625" style="15"/>
  </cols>
  <sheetData>
    <row r="1" spans="1:15" s="25" customFormat="1" ht="15.75" x14ac:dyDescent="0.25">
      <c r="B1" s="26"/>
      <c r="C1" s="26"/>
      <c r="D1" s="26"/>
      <c r="E1" s="26"/>
      <c r="F1" s="26"/>
      <c r="L1" s="27" t="s">
        <v>50</v>
      </c>
    </row>
    <row r="2" spans="1:15" s="25" customFormat="1" ht="15.75" x14ac:dyDescent="0.25">
      <c r="B2" s="26"/>
      <c r="C2" s="26"/>
      <c r="D2" s="26"/>
      <c r="E2" s="26"/>
      <c r="F2" s="26"/>
      <c r="L2" s="27" t="s">
        <v>51</v>
      </c>
    </row>
    <row r="3" spans="1:15" s="25" customFormat="1" ht="33" customHeight="1" x14ac:dyDescent="0.25">
      <c r="B3" s="26"/>
      <c r="C3" s="26"/>
      <c r="D3" s="26"/>
      <c r="E3" s="26"/>
      <c r="F3" s="26"/>
      <c r="L3" s="61" t="s">
        <v>80</v>
      </c>
      <c r="M3" s="62"/>
      <c r="N3" s="62"/>
      <c r="O3" s="62"/>
    </row>
    <row r="4" spans="1:15" s="25" customFormat="1" ht="15.75" x14ac:dyDescent="0.25">
      <c r="B4" s="26"/>
      <c r="C4" s="26"/>
      <c r="D4" s="26"/>
      <c r="E4" s="26"/>
      <c r="F4" s="26"/>
      <c r="L4" s="27"/>
    </row>
    <row r="5" spans="1:15" s="25" customFormat="1" ht="15.75" x14ac:dyDescent="0.25">
      <c r="B5" s="26"/>
      <c r="C5" s="26"/>
      <c r="D5" s="26"/>
      <c r="E5" s="26"/>
      <c r="F5" s="26"/>
      <c r="L5" s="27" t="s">
        <v>81</v>
      </c>
      <c r="M5" s="30"/>
      <c r="N5" s="30"/>
    </row>
    <row r="6" spans="1:15" s="25" customFormat="1" ht="30" customHeight="1" x14ac:dyDescent="0.2">
      <c r="A6" s="44" t="s">
        <v>52</v>
      </c>
      <c r="B6" s="45"/>
      <c r="C6" s="46"/>
      <c r="D6" s="44" t="s">
        <v>61</v>
      </c>
      <c r="E6" s="47"/>
      <c r="F6" s="47"/>
      <c r="G6" s="48"/>
    </row>
    <row r="7" spans="1:15" s="25" customFormat="1" ht="38.25" customHeight="1" x14ac:dyDescent="0.2">
      <c r="A7" s="44" t="s">
        <v>53</v>
      </c>
      <c r="B7" s="45"/>
      <c r="C7" s="46"/>
      <c r="D7" s="49" t="s">
        <v>62</v>
      </c>
      <c r="E7" s="50"/>
      <c r="F7" s="50"/>
      <c r="G7" s="51"/>
    </row>
    <row r="8" spans="1:15" s="29" customFormat="1" ht="15.75" x14ac:dyDescent="0.2">
      <c r="A8" s="44" t="s">
        <v>54</v>
      </c>
      <c r="B8" s="45"/>
      <c r="C8" s="46"/>
      <c r="D8" s="44" t="s">
        <v>55</v>
      </c>
      <c r="E8" s="47"/>
      <c r="F8" s="47"/>
      <c r="G8" s="48"/>
      <c r="H8" s="28"/>
      <c r="I8" s="28"/>
      <c r="J8" s="28"/>
      <c r="K8" s="28"/>
      <c r="L8" s="28"/>
      <c r="M8" s="28"/>
      <c r="N8" s="28"/>
      <c r="O8" s="28"/>
    </row>
    <row r="9" spans="1:15" s="29" customFormat="1" ht="15.75" x14ac:dyDescent="0.2">
      <c r="A9" s="44" t="s">
        <v>56</v>
      </c>
      <c r="B9" s="45"/>
      <c r="C9" s="46"/>
      <c r="D9" s="55" t="s">
        <v>77</v>
      </c>
      <c r="E9" s="56" t="s">
        <v>57</v>
      </c>
      <c r="F9" s="56" t="s">
        <v>57</v>
      </c>
      <c r="G9" s="57" t="s">
        <v>57</v>
      </c>
      <c r="H9" s="28"/>
      <c r="I9" s="28"/>
      <c r="J9" s="28"/>
      <c r="K9" s="28"/>
      <c r="L9" s="28"/>
      <c r="M9" s="28"/>
      <c r="N9" s="28"/>
      <c r="O9" s="28"/>
    </row>
    <row r="10" spans="1:15" s="29" customFormat="1" ht="15.75" x14ac:dyDescent="0.2">
      <c r="A10" s="44" t="s">
        <v>58</v>
      </c>
      <c r="B10" s="45"/>
      <c r="C10" s="46"/>
      <c r="D10" s="49">
        <v>8601022317</v>
      </c>
      <c r="E10" s="50"/>
      <c r="F10" s="50"/>
      <c r="G10" s="51"/>
      <c r="H10" s="28"/>
      <c r="I10" s="28"/>
      <c r="J10" s="28"/>
      <c r="K10" s="28"/>
      <c r="L10" s="28"/>
      <c r="M10" s="28"/>
      <c r="N10" s="28"/>
      <c r="O10" s="28"/>
    </row>
    <row r="11" spans="1:15" s="29" customFormat="1" ht="15.75" x14ac:dyDescent="0.2">
      <c r="A11" s="44" t="s">
        <v>59</v>
      </c>
      <c r="B11" s="45"/>
      <c r="C11" s="46"/>
      <c r="D11" s="49">
        <v>862450001</v>
      </c>
      <c r="E11" s="50"/>
      <c r="F11" s="50"/>
      <c r="G11" s="51"/>
      <c r="H11" s="28"/>
      <c r="I11" s="28"/>
      <c r="J11" s="28"/>
      <c r="K11" s="28"/>
      <c r="L11" s="28"/>
      <c r="M11" s="28"/>
      <c r="N11" s="28"/>
      <c r="O11" s="28"/>
    </row>
    <row r="12" spans="1:15" s="29" customFormat="1" ht="15.75" x14ac:dyDescent="0.2">
      <c r="A12" s="44" t="s">
        <v>60</v>
      </c>
      <c r="B12" s="45"/>
      <c r="C12" s="46"/>
      <c r="D12" s="52">
        <v>71131000000</v>
      </c>
      <c r="E12" s="53"/>
      <c r="F12" s="53"/>
      <c r="G12" s="54"/>
      <c r="H12" s="28"/>
      <c r="I12" s="28"/>
      <c r="J12" s="28"/>
      <c r="K12" s="28"/>
      <c r="L12" s="28"/>
      <c r="M12" s="28"/>
      <c r="N12" s="28"/>
      <c r="O12" s="28"/>
    </row>
    <row r="15" spans="1:15" s="20" customFormat="1" ht="15.75" x14ac:dyDescent="0.2">
      <c r="A15" s="31" t="s">
        <v>71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8" spans="1:16" s="16" customFormat="1" x14ac:dyDescent="0.2">
      <c r="A18" s="42" t="s">
        <v>48</v>
      </c>
      <c r="B18" s="58" t="s">
        <v>10</v>
      </c>
      <c r="C18" s="58" t="s">
        <v>11</v>
      </c>
      <c r="D18" s="58" t="s">
        <v>12</v>
      </c>
      <c r="E18" s="42" t="s">
        <v>6</v>
      </c>
      <c r="F18" s="60" t="s">
        <v>4</v>
      </c>
      <c r="G18" s="60"/>
      <c r="H18" s="42" t="s">
        <v>7</v>
      </c>
      <c r="I18" s="60" t="s">
        <v>1</v>
      </c>
      <c r="J18" s="60"/>
      <c r="K18" s="58" t="s">
        <v>17</v>
      </c>
      <c r="L18" s="59" t="s">
        <v>8</v>
      </c>
      <c r="M18" s="59"/>
      <c r="N18" s="42" t="s">
        <v>0</v>
      </c>
      <c r="O18" s="42" t="s">
        <v>9</v>
      </c>
    </row>
    <row r="19" spans="1:16" s="16" customFormat="1" ht="76.5" x14ac:dyDescent="0.2">
      <c r="A19" s="43"/>
      <c r="B19" s="58"/>
      <c r="C19" s="58"/>
      <c r="D19" s="58"/>
      <c r="E19" s="43"/>
      <c r="F19" s="33" t="s">
        <v>5</v>
      </c>
      <c r="G19" s="33" t="s">
        <v>3</v>
      </c>
      <c r="H19" s="43"/>
      <c r="I19" s="33" t="s">
        <v>2</v>
      </c>
      <c r="J19" s="33" t="s">
        <v>3</v>
      </c>
      <c r="K19" s="58"/>
      <c r="L19" s="34" t="s">
        <v>13</v>
      </c>
      <c r="M19" s="34" t="s">
        <v>14</v>
      </c>
      <c r="N19" s="43"/>
      <c r="O19" s="43"/>
    </row>
    <row r="20" spans="1:16" x14ac:dyDescent="0.2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</row>
    <row r="21" spans="1:16" ht="89.25" x14ac:dyDescent="0.2">
      <c r="A21" s="1">
        <v>1</v>
      </c>
      <c r="B21" s="3" t="s">
        <v>18</v>
      </c>
      <c r="C21" s="4" t="s">
        <v>82</v>
      </c>
      <c r="D21" s="7" t="s">
        <v>72</v>
      </c>
      <c r="E21" s="9" t="s">
        <v>15</v>
      </c>
      <c r="F21" s="2">
        <v>876</v>
      </c>
      <c r="G21" s="2" t="s">
        <v>16</v>
      </c>
      <c r="H21" s="10">
        <v>1</v>
      </c>
      <c r="I21" s="2">
        <v>71100000000</v>
      </c>
      <c r="J21" s="2" t="s">
        <v>44</v>
      </c>
      <c r="K21" s="5">
        <v>406779.66101694899</v>
      </c>
      <c r="L21" s="12">
        <v>43132</v>
      </c>
      <c r="M21" s="12">
        <v>43191</v>
      </c>
      <c r="N21" s="8" t="s">
        <v>40</v>
      </c>
      <c r="O21" s="13" t="s">
        <v>19</v>
      </c>
    </row>
    <row r="22" spans="1:16" ht="38.25" x14ac:dyDescent="0.2">
      <c r="A22" s="1">
        <f>A21+1</f>
        <v>2</v>
      </c>
      <c r="B22" s="3" t="s">
        <v>20</v>
      </c>
      <c r="C22" s="4" t="s">
        <v>20</v>
      </c>
      <c r="D22" s="7" t="s">
        <v>21</v>
      </c>
      <c r="E22" s="9" t="s">
        <v>15</v>
      </c>
      <c r="F22" s="2">
        <v>876</v>
      </c>
      <c r="G22" s="2" t="s">
        <v>16</v>
      </c>
      <c r="H22" s="10">
        <v>1</v>
      </c>
      <c r="I22" s="2">
        <v>71100000000</v>
      </c>
      <c r="J22" s="2" t="s">
        <v>44</v>
      </c>
      <c r="K22" s="5">
        <v>598180</v>
      </c>
      <c r="L22" s="12">
        <v>43221</v>
      </c>
      <c r="M22" s="12">
        <v>43647</v>
      </c>
      <c r="N22" s="8" t="s">
        <v>40</v>
      </c>
      <c r="O22" s="13" t="s">
        <v>19</v>
      </c>
    </row>
    <row r="23" spans="1:16" ht="38.25" x14ac:dyDescent="0.2">
      <c r="A23" s="1">
        <f t="shared" ref="A23:A38" si="0">A22+1</f>
        <v>3</v>
      </c>
      <c r="B23" s="3" t="s">
        <v>20</v>
      </c>
      <c r="C23" s="4" t="s">
        <v>20</v>
      </c>
      <c r="D23" s="7" t="s">
        <v>22</v>
      </c>
      <c r="E23" s="9" t="s">
        <v>15</v>
      </c>
      <c r="F23" s="2">
        <v>876</v>
      </c>
      <c r="G23" s="2" t="s">
        <v>16</v>
      </c>
      <c r="H23" s="10">
        <v>1</v>
      </c>
      <c r="I23" s="2">
        <v>71100000000</v>
      </c>
      <c r="J23" s="2" t="s">
        <v>44</v>
      </c>
      <c r="K23" s="5">
        <v>198534</v>
      </c>
      <c r="L23" s="12">
        <v>43101</v>
      </c>
      <c r="M23" s="12">
        <v>43132</v>
      </c>
      <c r="N23" s="8" t="s">
        <v>40</v>
      </c>
      <c r="O23" s="13" t="s">
        <v>19</v>
      </c>
    </row>
    <row r="24" spans="1:16" ht="63.75" x14ac:dyDescent="0.2">
      <c r="A24" s="1">
        <f t="shared" si="0"/>
        <v>4</v>
      </c>
      <c r="B24" s="6" t="s">
        <v>24</v>
      </c>
      <c r="C24" s="6" t="s">
        <v>83</v>
      </c>
      <c r="D24" s="7" t="s">
        <v>25</v>
      </c>
      <c r="E24" s="9" t="s">
        <v>15</v>
      </c>
      <c r="F24" s="2">
        <v>876</v>
      </c>
      <c r="G24" s="2" t="s">
        <v>16</v>
      </c>
      <c r="H24" s="10">
        <v>1</v>
      </c>
      <c r="I24" s="2">
        <v>71100000000</v>
      </c>
      <c r="J24" s="2" t="s">
        <v>44</v>
      </c>
      <c r="K24" s="5">
        <v>563390</v>
      </c>
      <c r="L24" s="12">
        <v>43101</v>
      </c>
      <c r="M24" s="12">
        <v>43435</v>
      </c>
      <c r="N24" s="8" t="s">
        <v>37</v>
      </c>
      <c r="O24" s="13" t="s">
        <v>23</v>
      </c>
    </row>
    <row r="25" spans="1:16" ht="51" x14ac:dyDescent="0.2">
      <c r="A25" s="1">
        <f t="shared" si="0"/>
        <v>5</v>
      </c>
      <c r="B25" s="6" t="s">
        <v>24</v>
      </c>
      <c r="C25" s="6" t="s">
        <v>83</v>
      </c>
      <c r="D25" s="7" t="s">
        <v>64</v>
      </c>
      <c r="E25" s="9" t="s">
        <v>15</v>
      </c>
      <c r="F25" s="2">
        <v>876</v>
      </c>
      <c r="G25" s="2" t="s">
        <v>16</v>
      </c>
      <c r="H25" s="10">
        <v>1</v>
      </c>
      <c r="I25" s="2">
        <v>71100000000</v>
      </c>
      <c r="J25" s="2" t="s">
        <v>44</v>
      </c>
      <c r="K25" s="5">
        <v>118644.07</v>
      </c>
      <c r="L25" s="12">
        <v>43101</v>
      </c>
      <c r="M25" s="12">
        <v>43435</v>
      </c>
      <c r="N25" s="8" t="s">
        <v>37</v>
      </c>
      <c r="O25" s="13" t="s">
        <v>23</v>
      </c>
    </row>
    <row r="26" spans="1:16" ht="102" x14ac:dyDescent="0.2">
      <c r="A26" s="1">
        <f t="shared" si="0"/>
        <v>6</v>
      </c>
      <c r="B26" s="11" t="s">
        <v>28</v>
      </c>
      <c r="C26" s="2" t="s">
        <v>28</v>
      </c>
      <c r="D26" s="14" t="s">
        <v>74</v>
      </c>
      <c r="E26" s="9" t="s">
        <v>15</v>
      </c>
      <c r="F26" s="2">
        <v>876</v>
      </c>
      <c r="G26" s="2" t="s">
        <v>16</v>
      </c>
      <c r="H26" s="10">
        <v>1</v>
      </c>
      <c r="I26" s="2">
        <v>71100000000</v>
      </c>
      <c r="J26" s="2" t="s">
        <v>44</v>
      </c>
      <c r="K26" s="11">
        <f>1301532.80256798+79570.9746+666828.5315</f>
        <v>2047932.3086679801</v>
      </c>
      <c r="L26" s="12">
        <v>43101</v>
      </c>
      <c r="M26" s="12">
        <v>43435</v>
      </c>
      <c r="N26" s="8" t="s">
        <v>37</v>
      </c>
      <c r="O26" s="13" t="s">
        <v>23</v>
      </c>
      <c r="P26" s="41"/>
    </row>
    <row r="27" spans="1:16" ht="153" x14ac:dyDescent="0.2">
      <c r="A27" s="1">
        <f t="shared" si="0"/>
        <v>7</v>
      </c>
      <c r="B27" s="6" t="s">
        <v>26</v>
      </c>
      <c r="C27" s="6" t="s">
        <v>27</v>
      </c>
      <c r="D27" s="7" t="s">
        <v>75</v>
      </c>
      <c r="E27" s="9" t="s">
        <v>15</v>
      </c>
      <c r="F27" s="2">
        <v>876</v>
      </c>
      <c r="G27" s="2" t="s">
        <v>16</v>
      </c>
      <c r="H27" s="10">
        <v>1</v>
      </c>
      <c r="I27" s="2">
        <v>71100000000</v>
      </c>
      <c r="J27" s="2" t="s">
        <v>44</v>
      </c>
      <c r="K27" s="5">
        <v>1033895.7299999999</v>
      </c>
      <c r="L27" s="12">
        <v>43101</v>
      </c>
      <c r="M27" s="12">
        <v>43435</v>
      </c>
      <c r="N27" s="8" t="s">
        <v>37</v>
      </c>
      <c r="O27" s="13" t="s">
        <v>23</v>
      </c>
      <c r="P27" s="41"/>
    </row>
    <row r="28" spans="1:16" ht="63.75" x14ac:dyDescent="0.2">
      <c r="A28" s="1">
        <f t="shared" si="0"/>
        <v>8</v>
      </c>
      <c r="B28" s="6" t="s">
        <v>30</v>
      </c>
      <c r="C28" s="6" t="s">
        <v>31</v>
      </c>
      <c r="D28" s="7" t="s">
        <v>73</v>
      </c>
      <c r="E28" s="9" t="s">
        <v>15</v>
      </c>
      <c r="F28" s="2">
        <v>876</v>
      </c>
      <c r="G28" s="2" t="s">
        <v>16</v>
      </c>
      <c r="H28" s="10">
        <v>1</v>
      </c>
      <c r="I28" s="2">
        <v>71100000000</v>
      </c>
      <c r="J28" s="2" t="s">
        <v>44</v>
      </c>
      <c r="K28" s="5">
        <v>150000</v>
      </c>
      <c r="L28" s="12">
        <v>43221</v>
      </c>
      <c r="M28" s="12">
        <v>43525</v>
      </c>
      <c r="N28" s="8" t="s">
        <v>29</v>
      </c>
      <c r="O28" s="13" t="s">
        <v>23</v>
      </c>
    </row>
    <row r="29" spans="1:16" ht="38.25" x14ac:dyDescent="0.2">
      <c r="A29" s="1">
        <f t="shared" si="0"/>
        <v>9</v>
      </c>
      <c r="B29" s="6" t="s">
        <v>34</v>
      </c>
      <c r="C29" s="6" t="s">
        <v>35</v>
      </c>
      <c r="D29" s="7" t="s">
        <v>36</v>
      </c>
      <c r="E29" s="9" t="s">
        <v>15</v>
      </c>
      <c r="F29" s="2">
        <v>876</v>
      </c>
      <c r="G29" s="2" t="s">
        <v>16</v>
      </c>
      <c r="H29" s="10">
        <v>1</v>
      </c>
      <c r="I29" s="2">
        <v>71100000000</v>
      </c>
      <c r="J29" s="2" t="s">
        <v>44</v>
      </c>
      <c r="K29" s="5">
        <v>300000</v>
      </c>
      <c r="L29" s="12">
        <v>43132</v>
      </c>
      <c r="M29" s="12">
        <v>43435</v>
      </c>
      <c r="N29" s="8" t="s">
        <v>40</v>
      </c>
      <c r="O29" s="13" t="s">
        <v>19</v>
      </c>
    </row>
    <row r="30" spans="1:16" ht="51" x14ac:dyDescent="0.2">
      <c r="A30" s="1">
        <f t="shared" si="0"/>
        <v>10</v>
      </c>
      <c r="B30" s="6" t="s">
        <v>32</v>
      </c>
      <c r="C30" s="6" t="s">
        <v>33</v>
      </c>
      <c r="D30" s="7" t="s">
        <v>39</v>
      </c>
      <c r="E30" s="9" t="s">
        <v>15</v>
      </c>
      <c r="F30" s="2">
        <v>876</v>
      </c>
      <c r="G30" s="2" t="s">
        <v>16</v>
      </c>
      <c r="H30" s="10">
        <v>1</v>
      </c>
      <c r="I30" s="2">
        <v>71100000000</v>
      </c>
      <c r="J30" s="2" t="s">
        <v>44</v>
      </c>
      <c r="K30" s="5">
        <v>1501958.85</v>
      </c>
      <c r="L30" s="12">
        <v>43101</v>
      </c>
      <c r="M30" s="12">
        <v>43466</v>
      </c>
      <c r="N30" s="8" t="s">
        <v>37</v>
      </c>
      <c r="O30" s="13" t="s">
        <v>23</v>
      </c>
    </row>
    <row r="31" spans="1:16" ht="38.25" x14ac:dyDescent="0.2">
      <c r="A31" s="1">
        <f t="shared" si="0"/>
        <v>11</v>
      </c>
      <c r="B31" s="6" t="s">
        <v>41</v>
      </c>
      <c r="C31" s="6" t="s">
        <v>42</v>
      </c>
      <c r="D31" s="7" t="s">
        <v>43</v>
      </c>
      <c r="E31" s="9" t="s">
        <v>15</v>
      </c>
      <c r="F31" s="2">
        <v>876</v>
      </c>
      <c r="G31" s="2" t="s">
        <v>16</v>
      </c>
      <c r="H31" s="10">
        <v>1</v>
      </c>
      <c r="I31" s="2">
        <v>71100000000</v>
      </c>
      <c r="J31" s="2" t="s">
        <v>44</v>
      </c>
      <c r="K31" s="5">
        <v>500000</v>
      </c>
      <c r="L31" s="12">
        <v>43101</v>
      </c>
      <c r="M31" s="12">
        <v>43466</v>
      </c>
      <c r="N31" s="8" t="s">
        <v>40</v>
      </c>
      <c r="O31" s="13" t="s">
        <v>19</v>
      </c>
    </row>
    <row r="32" spans="1:16" ht="51" x14ac:dyDescent="0.2">
      <c r="A32" s="1">
        <f t="shared" si="0"/>
        <v>12</v>
      </c>
      <c r="B32" s="13" t="s">
        <v>45</v>
      </c>
      <c r="C32" s="13" t="s">
        <v>46</v>
      </c>
      <c r="D32" s="7" t="s">
        <v>69</v>
      </c>
      <c r="E32" s="9" t="s">
        <v>15</v>
      </c>
      <c r="F32" s="2">
        <v>876</v>
      </c>
      <c r="G32" s="2" t="s">
        <v>16</v>
      </c>
      <c r="H32" s="10">
        <v>1</v>
      </c>
      <c r="I32" s="2">
        <v>71100000000</v>
      </c>
      <c r="J32" s="2" t="s">
        <v>44</v>
      </c>
      <c r="K32" s="5">
        <v>171598.98</v>
      </c>
      <c r="L32" s="12">
        <v>43101</v>
      </c>
      <c r="M32" s="12">
        <v>43435</v>
      </c>
      <c r="N32" s="8" t="s">
        <v>37</v>
      </c>
      <c r="O32" s="13" t="s">
        <v>23</v>
      </c>
    </row>
    <row r="33" spans="1:15" ht="51" x14ac:dyDescent="0.2">
      <c r="A33" s="1">
        <f t="shared" si="0"/>
        <v>13</v>
      </c>
      <c r="B33" s="6" t="s">
        <v>67</v>
      </c>
      <c r="C33" s="6" t="s">
        <v>67</v>
      </c>
      <c r="D33" s="7" t="s">
        <v>70</v>
      </c>
      <c r="E33" s="9" t="s">
        <v>15</v>
      </c>
      <c r="F33" s="2">
        <v>876</v>
      </c>
      <c r="G33" s="2" t="s">
        <v>16</v>
      </c>
      <c r="H33" s="10">
        <v>1</v>
      </c>
      <c r="I33" s="2">
        <v>71100000000</v>
      </c>
      <c r="J33" s="2" t="s">
        <v>44</v>
      </c>
      <c r="K33" s="5">
        <v>801921</v>
      </c>
      <c r="L33" s="12">
        <v>43101</v>
      </c>
      <c r="M33" s="12">
        <v>43435</v>
      </c>
      <c r="N33" s="8" t="s">
        <v>37</v>
      </c>
      <c r="O33" s="13" t="s">
        <v>23</v>
      </c>
    </row>
    <row r="34" spans="1:15" ht="38.25" x14ac:dyDescent="0.2">
      <c r="A34" s="1">
        <f t="shared" si="0"/>
        <v>14</v>
      </c>
      <c r="B34" s="21" t="s">
        <v>47</v>
      </c>
      <c r="C34" s="22" t="s">
        <v>47</v>
      </c>
      <c r="D34" s="7" t="s">
        <v>63</v>
      </c>
      <c r="E34" s="9" t="s">
        <v>15</v>
      </c>
      <c r="F34" s="2">
        <v>876</v>
      </c>
      <c r="G34" s="2" t="s">
        <v>16</v>
      </c>
      <c r="H34" s="23">
        <v>1</v>
      </c>
      <c r="I34" s="23">
        <v>71131000000</v>
      </c>
      <c r="J34" s="2" t="s">
        <v>44</v>
      </c>
      <c r="K34" s="24">
        <f>1806210/2</f>
        <v>903105</v>
      </c>
      <c r="L34" s="12">
        <v>43132</v>
      </c>
      <c r="M34" s="12">
        <v>43191</v>
      </c>
      <c r="N34" s="8" t="s">
        <v>40</v>
      </c>
      <c r="O34" s="13" t="s">
        <v>19</v>
      </c>
    </row>
    <row r="35" spans="1:15" ht="51" x14ac:dyDescent="0.2">
      <c r="A35" s="1">
        <f t="shared" si="0"/>
        <v>15</v>
      </c>
      <c r="B35" s="6" t="s">
        <v>32</v>
      </c>
      <c r="C35" s="6" t="s">
        <v>33</v>
      </c>
      <c r="D35" s="7" t="s">
        <v>65</v>
      </c>
      <c r="E35" s="9" t="s">
        <v>15</v>
      </c>
      <c r="F35" s="2">
        <v>876</v>
      </c>
      <c r="G35" s="2" t="s">
        <v>16</v>
      </c>
      <c r="H35" s="10">
        <v>1</v>
      </c>
      <c r="I35" s="2">
        <v>71100000000</v>
      </c>
      <c r="J35" s="2" t="s">
        <v>44</v>
      </c>
      <c r="K35" s="5">
        <v>1644593.2203389832</v>
      </c>
      <c r="L35" s="12">
        <v>43101</v>
      </c>
      <c r="M35" s="12">
        <v>43435</v>
      </c>
      <c r="N35" s="8" t="s">
        <v>37</v>
      </c>
      <c r="O35" s="13" t="s">
        <v>23</v>
      </c>
    </row>
    <row r="36" spans="1:15" ht="51" x14ac:dyDescent="0.2">
      <c r="A36" s="1">
        <f t="shared" si="0"/>
        <v>16</v>
      </c>
      <c r="B36" s="6" t="s">
        <v>32</v>
      </c>
      <c r="C36" s="6" t="s">
        <v>33</v>
      </c>
      <c r="D36" s="7" t="s">
        <v>38</v>
      </c>
      <c r="E36" s="9" t="s">
        <v>15</v>
      </c>
      <c r="F36" s="2">
        <v>876</v>
      </c>
      <c r="G36" s="2" t="s">
        <v>16</v>
      </c>
      <c r="H36" s="10">
        <v>1</v>
      </c>
      <c r="I36" s="2">
        <v>71100000000</v>
      </c>
      <c r="J36" s="2" t="s">
        <v>44</v>
      </c>
      <c r="K36" s="5">
        <v>894915.25</v>
      </c>
      <c r="L36" s="12">
        <v>43313</v>
      </c>
      <c r="M36" s="12">
        <v>43647</v>
      </c>
      <c r="N36" s="8" t="s">
        <v>37</v>
      </c>
      <c r="O36" s="13" t="s">
        <v>23</v>
      </c>
    </row>
    <row r="37" spans="1:15" ht="51" x14ac:dyDescent="0.2">
      <c r="A37" s="1">
        <f t="shared" si="0"/>
        <v>17</v>
      </c>
      <c r="B37" s="6" t="s">
        <v>26</v>
      </c>
      <c r="C37" s="6" t="s">
        <v>27</v>
      </c>
      <c r="D37" s="14" t="s">
        <v>66</v>
      </c>
      <c r="E37" s="9" t="s">
        <v>15</v>
      </c>
      <c r="F37" s="2">
        <v>876</v>
      </c>
      <c r="G37" s="2" t="s">
        <v>16</v>
      </c>
      <c r="H37" s="10">
        <v>1</v>
      </c>
      <c r="I37" s="2">
        <v>71100000000</v>
      </c>
      <c r="J37" s="2" t="s">
        <v>44</v>
      </c>
      <c r="K37" s="5">
        <v>280368</v>
      </c>
      <c r="L37" s="12">
        <v>43102</v>
      </c>
      <c r="M37" s="12">
        <v>43435</v>
      </c>
      <c r="N37" s="2" t="s">
        <v>37</v>
      </c>
      <c r="O37" s="13" t="s">
        <v>23</v>
      </c>
    </row>
    <row r="38" spans="1:15" ht="51" x14ac:dyDescent="0.2">
      <c r="A38" s="1">
        <f t="shared" si="0"/>
        <v>18</v>
      </c>
      <c r="B38" s="6" t="s">
        <v>26</v>
      </c>
      <c r="C38" s="6" t="s">
        <v>27</v>
      </c>
      <c r="D38" s="7" t="s">
        <v>76</v>
      </c>
      <c r="E38" s="9" t="s">
        <v>15</v>
      </c>
      <c r="F38" s="2">
        <v>876</v>
      </c>
      <c r="G38" s="2" t="s">
        <v>16</v>
      </c>
      <c r="H38" s="10">
        <v>1</v>
      </c>
      <c r="I38" s="2">
        <v>71100000000</v>
      </c>
      <c r="J38" s="2" t="s">
        <v>44</v>
      </c>
      <c r="K38" s="5">
        <v>186912</v>
      </c>
      <c r="L38" s="12">
        <v>43101</v>
      </c>
      <c r="M38" s="12">
        <v>43435</v>
      </c>
      <c r="N38" s="2" t="s">
        <v>37</v>
      </c>
      <c r="O38" s="13" t="s">
        <v>23</v>
      </c>
    </row>
    <row r="39" spans="1:15" s="16" customFormat="1" x14ac:dyDescent="0.2">
      <c r="A39" s="18" t="s">
        <v>49</v>
      </c>
      <c r="B39" s="18"/>
      <c r="C39" s="18"/>
      <c r="D39" s="18"/>
      <c r="E39" s="18"/>
      <c r="F39" s="18"/>
      <c r="G39" s="18"/>
      <c r="H39" s="18"/>
      <c r="I39" s="18"/>
      <c r="J39" s="18"/>
      <c r="K39" s="19">
        <f>SUM(K21:K38)</f>
        <v>12302728.070023913</v>
      </c>
      <c r="L39" s="18"/>
      <c r="M39" s="18"/>
      <c r="N39" s="18"/>
      <c r="O39" s="18"/>
    </row>
    <row r="42" spans="1:15" s="35" customFormat="1" ht="15.75" x14ac:dyDescent="0.2">
      <c r="A42" s="67" t="s">
        <v>68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5" s="35" customFormat="1" ht="15.75" x14ac:dyDescent="0.2">
      <c r="A43" s="68" t="s">
        <v>78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5" s="35" customFormat="1" ht="39.950000000000003" customHeight="1" x14ac:dyDescent="0.2">
      <c r="A44" s="70" t="s">
        <v>79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15" s="35" customFormat="1" ht="14.25" x14ac:dyDescent="0.2">
      <c r="A45" s="36"/>
      <c r="B45" s="37"/>
      <c r="C45" s="37"/>
      <c r="D45" s="38"/>
      <c r="E45" s="38"/>
      <c r="F45" s="38"/>
      <c r="G45" s="39"/>
      <c r="H45" s="38"/>
      <c r="I45" s="38"/>
      <c r="J45" s="38"/>
      <c r="K45" s="40"/>
      <c r="L45" s="38"/>
      <c r="M45" s="38"/>
      <c r="N45" s="38"/>
      <c r="O45" s="38"/>
    </row>
    <row r="46" spans="1:15" s="16" customFormat="1" ht="12.75" customHeight="1" x14ac:dyDescent="0.2">
      <c r="A46" s="42" t="s">
        <v>48</v>
      </c>
      <c r="B46" s="42" t="s">
        <v>10</v>
      </c>
      <c r="C46" s="42" t="s">
        <v>11</v>
      </c>
      <c r="D46" s="42" t="s">
        <v>12</v>
      </c>
      <c r="E46" s="42" t="s">
        <v>6</v>
      </c>
      <c r="F46" s="63" t="s">
        <v>4</v>
      </c>
      <c r="G46" s="64"/>
      <c r="H46" s="42" t="s">
        <v>7</v>
      </c>
      <c r="I46" s="63" t="s">
        <v>1</v>
      </c>
      <c r="J46" s="64"/>
      <c r="K46" s="42" t="s">
        <v>17</v>
      </c>
      <c r="L46" s="65" t="s">
        <v>8</v>
      </c>
      <c r="M46" s="66"/>
      <c r="N46" s="42" t="s">
        <v>0</v>
      </c>
      <c r="O46" s="42" t="s">
        <v>9</v>
      </c>
    </row>
    <row r="47" spans="1:15" s="16" customFormat="1" ht="76.5" x14ac:dyDescent="0.2">
      <c r="A47" s="43"/>
      <c r="B47" s="43"/>
      <c r="C47" s="43"/>
      <c r="D47" s="43"/>
      <c r="E47" s="43"/>
      <c r="F47" s="33" t="s">
        <v>5</v>
      </c>
      <c r="G47" s="33" t="s">
        <v>3</v>
      </c>
      <c r="H47" s="43"/>
      <c r="I47" s="33" t="s">
        <v>2</v>
      </c>
      <c r="J47" s="33" t="s">
        <v>3</v>
      </c>
      <c r="K47" s="43"/>
      <c r="L47" s="34" t="s">
        <v>13</v>
      </c>
      <c r="M47" s="34" t="s">
        <v>14</v>
      </c>
      <c r="N47" s="43"/>
      <c r="O47" s="43"/>
    </row>
    <row r="48" spans="1:15" x14ac:dyDescent="0.2">
      <c r="A48" s="1">
        <v>1</v>
      </c>
      <c r="B48" s="1">
        <v>2</v>
      </c>
      <c r="C48" s="1">
        <v>3</v>
      </c>
      <c r="D48" s="1">
        <v>4</v>
      </c>
      <c r="E48" s="1">
        <v>5</v>
      </c>
      <c r="F48" s="1">
        <v>6</v>
      </c>
      <c r="G48" s="1">
        <v>7</v>
      </c>
      <c r="H48" s="1">
        <v>8</v>
      </c>
      <c r="I48" s="1">
        <v>9</v>
      </c>
      <c r="J48" s="1">
        <v>10</v>
      </c>
      <c r="K48" s="1">
        <v>11</v>
      </c>
      <c r="L48" s="1">
        <v>12</v>
      </c>
      <c r="M48" s="1">
        <v>13</v>
      </c>
      <c r="N48" s="1">
        <v>14</v>
      </c>
      <c r="O48" s="1">
        <v>15</v>
      </c>
    </row>
    <row r="49" spans="1:15" ht="91.5" customHeight="1" x14ac:dyDescent="0.2">
      <c r="A49" s="1">
        <v>1</v>
      </c>
      <c r="B49" s="3" t="s">
        <v>18</v>
      </c>
      <c r="C49" s="4" t="s">
        <v>82</v>
      </c>
      <c r="D49" s="7" t="s">
        <v>72</v>
      </c>
      <c r="E49" s="9" t="s">
        <v>15</v>
      </c>
      <c r="F49" s="2">
        <v>876</v>
      </c>
      <c r="G49" s="2" t="s">
        <v>16</v>
      </c>
      <c r="H49" s="10">
        <v>1</v>
      </c>
      <c r="I49" s="2">
        <v>71100000000</v>
      </c>
      <c r="J49" s="2" t="s">
        <v>44</v>
      </c>
      <c r="K49" s="5">
        <v>406779.66101694916</v>
      </c>
      <c r="L49" s="12">
        <v>43132</v>
      </c>
      <c r="M49" s="12">
        <v>43191</v>
      </c>
      <c r="N49" s="8" t="s">
        <v>40</v>
      </c>
      <c r="O49" s="13" t="s">
        <v>19</v>
      </c>
    </row>
    <row r="50" spans="1:15" ht="38.25" x14ac:dyDescent="0.2">
      <c r="A50" s="1">
        <v>2</v>
      </c>
      <c r="B50" s="3" t="s">
        <v>20</v>
      </c>
      <c r="C50" s="4" t="s">
        <v>20</v>
      </c>
      <c r="D50" s="7" t="s">
        <v>21</v>
      </c>
      <c r="E50" s="9" t="s">
        <v>15</v>
      </c>
      <c r="F50" s="2">
        <v>876</v>
      </c>
      <c r="G50" s="2" t="s">
        <v>16</v>
      </c>
      <c r="H50" s="10">
        <v>1</v>
      </c>
      <c r="I50" s="2">
        <v>71100000000</v>
      </c>
      <c r="J50" s="2" t="s">
        <v>44</v>
      </c>
      <c r="K50" s="5">
        <v>598180</v>
      </c>
      <c r="L50" s="12">
        <v>43221</v>
      </c>
      <c r="M50" s="12">
        <v>43647</v>
      </c>
      <c r="N50" s="8" t="s">
        <v>40</v>
      </c>
      <c r="O50" s="13" t="s">
        <v>19</v>
      </c>
    </row>
    <row r="51" spans="1:15" ht="38.25" x14ac:dyDescent="0.2">
      <c r="A51" s="1">
        <v>3</v>
      </c>
      <c r="B51" s="3" t="s">
        <v>20</v>
      </c>
      <c r="C51" s="4" t="s">
        <v>20</v>
      </c>
      <c r="D51" s="7" t="s">
        <v>22</v>
      </c>
      <c r="E51" s="9" t="s">
        <v>15</v>
      </c>
      <c r="F51" s="2">
        <v>876</v>
      </c>
      <c r="G51" s="2" t="s">
        <v>16</v>
      </c>
      <c r="H51" s="10">
        <v>1</v>
      </c>
      <c r="I51" s="2">
        <v>71100000000</v>
      </c>
      <c r="J51" s="2" t="s">
        <v>44</v>
      </c>
      <c r="K51" s="5">
        <v>198534</v>
      </c>
      <c r="L51" s="12">
        <v>43101</v>
      </c>
      <c r="M51" s="12">
        <v>43132</v>
      </c>
      <c r="N51" s="8" t="s">
        <v>40</v>
      </c>
      <c r="O51" s="13" t="s">
        <v>19</v>
      </c>
    </row>
    <row r="52" spans="1:15" ht="63.75" x14ac:dyDescent="0.2">
      <c r="A52" s="1">
        <v>4</v>
      </c>
      <c r="B52" s="6" t="s">
        <v>24</v>
      </c>
      <c r="C52" s="6" t="s">
        <v>83</v>
      </c>
      <c r="D52" s="7" t="s">
        <v>25</v>
      </c>
      <c r="E52" s="9" t="s">
        <v>15</v>
      </c>
      <c r="F52" s="2">
        <v>876</v>
      </c>
      <c r="G52" s="2" t="s">
        <v>16</v>
      </c>
      <c r="H52" s="10">
        <v>1</v>
      </c>
      <c r="I52" s="2">
        <v>71100000000</v>
      </c>
      <c r="J52" s="2" t="s">
        <v>44</v>
      </c>
      <c r="K52" s="5">
        <v>563390</v>
      </c>
      <c r="L52" s="12">
        <v>43101</v>
      </c>
      <c r="M52" s="12">
        <v>43435</v>
      </c>
      <c r="N52" s="8" t="s">
        <v>37</v>
      </c>
      <c r="O52" s="13" t="s">
        <v>23</v>
      </c>
    </row>
    <row r="53" spans="1:15" ht="51" x14ac:dyDescent="0.2">
      <c r="A53" s="1">
        <v>5</v>
      </c>
      <c r="B53" s="6" t="s">
        <v>24</v>
      </c>
      <c r="C53" s="6" t="s">
        <v>83</v>
      </c>
      <c r="D53" s="7" t="s">
        <v>64</v>
      </c>
      <c r="E53" s="9" t="s">
        <v>15</v>
      </c>
      <c r="F53" s="2">
        <v>876</v>
      </c>
      <c r="G53" s="2" t="s">
        <v>16</v>
      </c>
      <c r="H53" s="10">
        <v>1</v>
      </c>
      <c r="I53" s="2">
        <v>71100000000</v>
      </c>
      <c r="J53" s="2" t="s">
        <v>44</v>
      </c>
      <c r="K53" s="5">
        <v>118644.07</v>
      </c>
      <c r="L53" s="12">
        <v>43101</v>
      </c>
      <c r="M53" s="12">
        <v>43435</v>
      </c>
      <c r="N53" s="8" t="s">
        <v>37</v>
      </c>
      <c r="O53" s="13" t="s">
        <v>23</v>
      </c>
    </row>
    <row r="54" spans="1:15" ht="38.25" x14ac:dyDescent="0.2">
      <c r="A54" s="1">
        <v>9</v>
      </c>
      <c r="B54" s="6" t="s">
        <v>34</v>
      </c>
      <c r="C54" s="6" t="s">
        <v>35</v>
      </c>
      <c r="D54" s="7" t="s">
        <v>36</v>
      </c>
      <c r="E54" s="9" t="s">
        <v>15</v>
      </c>
      <c r="F54" s="2">
        <v>876</v>
      </c>
      <c r="G54" s="2" t="s">
        <v>16</v>
      </c>
      <c r="H54" s="10">
        <v>1</v>
      </c>
      <c r="I54" s="2">
        <v>71100000000</v>
      </c>
      <c r="J54" s="2" t="s">
        <v>44</v>
      </c>
      <c r="K54" s="5">
        <v>300000</v>
      </c>
      <c r="L54" s="12">
        <v>43132</v>
      </c>
      <c r="M54" s="12">
        <v>43435</v>
      </c>
      <c r="N54" s="8" t="s">
        <v>40</v>
      </c>
      <c r="O54" s="13" t="s">
        <v>19</v>
      </c>
    </row>
    <row r="55" spans="1:15" ht="38.25" x14ac:dyDescent="0.2">
      <c r="A55" s="1">
        <v>14</v>
      </c>
      <c r="B55" s="21" t="s">
        <v>47</v>
      </c>
      <c r="C55" s="22" t="s">
        <v>47</v>
      </c>
      <c r="D55" s="7" t="s">
        <v>63</v>
      </c>
      <c r="E55" s="9" t="s">
        <v>15</v>
      </c>
      <c r="F55" s="2">
        <v>876</v>
      </c>
      <c r="G55" s="2" t="s">
        <v>16</v>
      </c>
      <c r="H55" s="23">
        <v>1</v>
      </c>
      <c r="I55" s="23">
        <v>71131000000</v>
      </c>
      <c r="J55" s="2" t="s">
        <v>44</v>
      </c>
      <c r="K55" s="24">
        <f>1806210/2</f>
        <v>903105</v>
      </c>
      <c r="L55" s="12">
        <v>43132</v>
      </c>
      <c r="M55" s="12">
        <v>43191</v>
      </c>
      <c r="N55" s="8" t="s">
        <v>40</v>
      </c>
      <c r="O55" s="13" t="s">
        <v>19</v>
      </c>
    </row>
    <row r="56" spans="1:15" s="16" customFormat="1" x14ac:dyDescent="0.2">
      <c r="A56" s="18" t="s">
        <v>49</v>
      </c>
      <c r="B56" s="18"/>
      <c r="C56" s="18"/>
      <c r="D56" s="18"/>
      <c r="E56" s="18"/>
      <c r="F56" s="18"/>
      <c r="G56" s="18"/>
      <c r="H56" s="18"/>
      <c r="I56" s="18"/>
      <c r="J56" s="18"/>
      <c r="K56" s="19">
        <f>SUM(K49:K55)</f>
        <v>3088632.7310169493</v>
      </c>
      <c r="L56" s="18"/>
      <c r="M56" s="18"/>
      <c r="N56" s="18"/>
      <c r="O56" s="18"/>
    </row>
    <row r="57" spans="1:15" s="20" customFormat="1" ht="18" customHeight="1" x14ac:dyDescent="0.2"/>
    <row r="58" spans="1:15" s="20" customFormat="1" ht="18" customHeight="1" x14ac:dyDescent="0.2"/>
  </sheetData>
  <autoFilter ref="A20:U39"/>
  <mergeCells count="42">
    <mergeCell ref="L3:O3"/>
    <mergeCell ref="N46:N47"/>
    <mergeCell ref="O46:O47"/>
    <mergeCell ref="F46:G46"/>
    <mergeCell ref="H46:H47"/>
    <mergeCell ref="I46:J46"/>
    <mergeCell ref="K46:K47"/>
    <mergeCell ref="L46:M46"/>
    <mergeCell ref="A42:O42"/>
    <mergeCell ref="A43:O43"/>
    <mergeCell ref="A44:O44"/>
    <mergeCell ref="A18:A19"/>
    <mergeCell ref="D18:D19"/>
    <mergeCell ref="E18:E19"/>
    <mergeCell ref="H18:H19"/>
    <mergeCell ref="F18:G18"/>
    <mergeCell ref="A46:A47"/>
    <mergeCell ref="B46:B47"/>
    <mergeCell ref="C46:C47"/>
    <mergeCell ref="D46:D47"/>
    <mergeCell ref="E46:E47"/>
    <mergeCell ref="C18:C19"/>
    <mergeCell ref="B18:B19"/>
    <mergeCell ref="L18:M18"/>
    <mergeCell ref="I18:J18"/>
    <mergeCell ref="K18:K19"/>
    <mergeCell ref="O18:O19"/>
    <mergeCell ref="N18:N19"/>
    <mergeCell ref="A6:C6"/>
    <mergeCell ref="D6:G6"/>
    <mergeCell ref="A7:C7"/>
    <mergeCell ref="D7:G7"/>
    <mergeCell ref="A8:C8"/>
    <mergeCell ref="D8:G8"/>
    <mergeCell ref="A12:C12"/>
    <mergeCell ref="D12:G12"/>
    <mergeCell ref="A9:C9"/>
    <mergeCell ref="D9:G9"/>
    <mergeCell ref="A10:C10"/>
    <mergeCell ref="D10:G10"/>
    <mergeCell ref="A11:C11"/>
    <mergeCell ref="D11:G11"/>
  </mergeCells>
  <phoneticPr fontId="1" type="noConversion"/>
  <conditionalFormatting sqref="C21">
    <cfRule type="expression" dxfId="7" priority="17">
      <formula>TRIM(C21)&lt;&gt;C21</formula>
    </cfRule>
  </conditionalFormatting>
  <conditionalFormatting sqref="C22">
    <cfRule type="expression" dxfId="6" priority="15">
      <formula>TRIM(C22)&lt;&gt;C22</formula>
    </cfRule>
  </conditionalFormatting>
  <conditionalFormatting sqref="C23">
    <cfRule type="expression" dxfId="5" priority="13">
      <formula>TRIM(C23)&lt;&gt;C23</formula>
    </cfRule>
  </conditionalFormatting>
  <conditionalFormatting sqref="C34">
    <cfRule type="expression" dxfId="4" priority="11">
      <formula>TRIM(C34)&lt;&gt;C34</formula>
    </cfRule>
  </conditionalFormatting>
  <conditionalFormatting sqref="C49">
    <cfRule type="expression" dxfId="3" priority="4">
      <formula>TRIM(C49)&lt;&gt;C49</formula>
    </cfRule>
  </conditionalFormatting>
  <conditionalFormatting sqref="C50">
    <cfRule type="expression" dxfId="2" priority="3">
      <formula>TRIM(C50)&lt;&gt;C50</formula>
    </cfRule>
  </conditionalFormatting>
  <conditionalFormatting sqref="C51">
    <cfRule type="expression" dxfId="1" priority="2">
      <formula>TRIM(C51)&lt;&gt;C51</formula>
    </cfRule>
  </conditionalFormatting>
  <conditionalFormatting sqref="C55">
    <cfRule type="expression" dxfId="0" priority="1">
      <formula>TRIM(C55)&lt;&gt;C55</formula>
    </cfRule>
  </conditionalFormatting>
  <dataValidations count="1">
    <dataValidation type="textLength" operator="equal" allowBlank="1" showInputMessage="1" showErrorMessage="1" sqref="I34 I55">
      <formula1>11</formula1>
    </dataValidation>
  </dataValidations>
  <hyperlinks>
    <hyperlink ref="A12" r:id="rId1" display="consultantplus://offline/ref=968D5157870B529B34FC9529B6A3EA37F7BF2C6FD1D0F569AC86FDA086J0bEI"/>
    <hyperlink ref="D9" r:id="rId2"/>
  </hyperlinks>
  <pageMargins left="0.59055118110236227" right="0.39370078740157483" top="0.39370078740157483" bottom="0.39370078740157483" header="0.51181102362204722" footer="0.51181102362204722"/>
  <pageSetup paperSize="8" scale="92" fitToHeight="1000" orientation="landscape" r:id="rId3"/>
  <headerFooter alignWithMargins="0"/>
  <rowBreaks count="1" manualBreakCount="1">
    <brk id="4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Прилож. № 1</vt:lpstr>
      <vt:lpstr>'Прилож. № 1'!Область_печати</vt:lpstr>
    </vt:vector>
  </TitlesOfParts>
  <Company>OAO"TEK"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</dc:creator>
  <cp:lastModifiedBy>Мелентьева Галина Анатольевна</cp:lastModifiedBy>
  <cp:lastPrinted>2017-12-29T07:19:10Z</cp:lastPrinted>
  <dcterms:created xsi:type="dcterms:W3CDTF">2010-11-09T09:22:44Z</dcterms:created>
  <dcterms:modified xsi:type="dcterms:W3CDTF">2018-01-11T07:53:29Z</dcterms:modified>
</cp:coreProperties>
</file>